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3 계약건\2025 방사선 동위원소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입찰첨부!$A$1:$M$29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5" l="1"/>
  <c r="M21" i="5"/>
  <c r="M22" i="5"/>
  <c r="M28" i="5" l="1"/>
  <c r="M27" i="5"/>
  <c r="M26" i="5"/>
  <c r="M25" i="5"/>
  <c r="M24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23" i="5" s="1"/>
  <c r="M29" i="5" l="1"/>
</calcChain>
</file>

<file path=xl/comments1.xml><?xml version="1.0" encoding="utf-8"?>
<comments xmlns="http://schemas.openxmlformats.org/spreadsheetml/2006/main">
  <authors>
    <author>ISH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<sst xmlns="http://schemas.openxmlformats.org/spreadsheetml/2006/main" count="136" uniqueCount="99">
  <si>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</si>
  <si>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</si>
  <si>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</si>
  <si>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</si>
  <si>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EDI</t>
    <phoneticPr fontId="1" type="noConversion"/>
  </si>
  <si>
    <t>EERI100009</t>
  </si>
  <si>
    <t>2mg</t>
  </si>
  <si>
    <t>EERI100046</t>
  </si>
  <si>
    <t>말린크로트코리아</t>
    <phoneticPr fontId="1" type="noConversion"/>
  </si>
  <si>
    <t>EERI100047</t>
  </si>
  <si>
    <t>1mCi</t>
  </si>
  <si>
    <t>EERI100161</t>
  </si>
  <si>
    <t>테크네디엠에스에이키트주사(DMSA)</t>
  </si>
  <si>
    <t>새한산업</t>
  </si>
  <si>
    <t>EERI100136</t>
  </si>
  <si>
    <t>테크네피로인산키트주사(PYP)</t>
  </si>
  <si>
    <t>1병</t>
  </si>
  <si>
    <t>EERI100002</t>
  </si>
  <si>
    <t>스테미시스주(MIBI)</t>
  </si>
  <si>
    <t>EERI100134</t>
  </si>
  <si>
    <t>테크네스캔매그3주(MAG3)</t>
  </si>
  <si>
    <t>EERI100157</t>
  </si>
  <si>
    <t>테크네스캔디엠에스에이주(DMSA)</t>
  </si>
  <si>
    <t>EERI100133</t>
  </si>
  <si>
    <t>테크네디티피에이키트주사(DTPA)</t>
  </si>
  <si>
    <t>EERI100137</t>
  </si>
  <si>
    <t>테크네피친산키트주사(PHYTATE)</t>
  </si>
  <si>
    <t>EERI100132</t>
  </si>
  <si>
    <t>스타빌라이지드세렉텍주(Sceretec)</t>
  </si>
  <si>
    <t>EERI100156</t>
  </si>
  <si>
    <t>테크네스캔에치디피주(HDP)</t>
  </si>
  <si>
    <t>EERI100159</t>
  </si>
  <si>
    <t>1Vial</t>
  </si>
  <si>
    <t>유니텍요오드화나트륨(131I)</t>
  </si>
  <si>
    <t>삼영유니텍</t>
  </si>
  <si>
    <t>EERI100139</t>
  </si>
  <si>
    <t>30mCi</t>
  </si>
  <si>
    <t>EERI100125</t>
  </si>
  <si>
    <t>HDX</t>
  </si>
  <si>
    <t>EERI100121</t>
  </si>
  <si>
    <t>1mCi</t>
    <phoneticPr fontId="1" type="noConversion"/>
  </si>
  <si>
    <t>HDX</t>
    <phoneticPr fontId="1" type="noConversion"/>
  </si>
  <si>
    <t>EERI100149</t>
  </si>
  <si>
    <t>5mCi</t>
  </si>
  <si>
    <t>케어캠프</t>
  </si>
  <si>
    <t>EERI100144</t>
  </si>
  <si>
    <t>퓨처켐</t>
  </si>
  <si>
    <t>EERI100160</t>
  </si>
  <si>
    <t>알자뷰주사액(플로라프로놀(18F)액)</t>
  </si>
  <si>
    <t>10mCi</t>
  </si>
  <si>
    <t>퓨쳐켐</t>
  </si>
  <si>
    <t>단가배분율</t>
    <phoneticPr fontId="1" type="noConversion"/>
  </si>
  <si>
    <t>상한가</t>
    <phoneticPr fontId="1" type="noConversion"/>
  </si>
  <si>
    <t>수가
구분</t>
    <phoneticPr fontId="1" type="noConversion"/>
  </si>
  <si>
    <t>급여</t>
    <phoneticPr fontId="1" type="noConversion"/>
  </si>
  <si>
    <t>비급여</t>
    <phoneticPr fontId="1" type="noConversion"/>
  </si>
  <si>
    <t>비자밀주사액(플루트메타몰(F18)</t>
    <phoneticPr fontId="1" type="noConversion"/>
  </si>
  <si>
    <t>FP-CIT(플루오르프로필씨아이티(18F))</t>
    <phoneticPr fontId="1" type="noConversion"/>
  </si>
  <si>
    <t>셀비온메브로페닌주(메브로페닌)</t>
  </si>
  <si>
    <t>에이치디엑스 소듐플루오라이드F18주사액</t>
  </si>
  <si>
    <t>해동에프디지주사액(2-데옥시-2-플루오로-D-글루코스(18F)액)</t>
  </si>
  <si>
    <t>큐리움울트라테크네코에프엠제너레이터(과테크네튬산나트륨(99mTc)주사액제너레이터)</t>
  </si>
  <si>
    <t>(주)셀비온</t>
    <phoneticPr fontId="1" type="noConversion"/>
  </si>
  <si>
    <t>2그룹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</si>
  <si>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</si>
  <si>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</si>
  <si>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</si>
  <si>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2그룹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</si>
  <si>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</si>
  <si>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</si>
  <si>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</si>
  <si>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CIS</t>
    <phoneticPr fontId="1" type="noConversion"/>
  </si>
  <si>
    <t>풀모시스주(거대응집사람혈청알부민)</t>
    <phoneticPr fontId="1" type="noConversion"/>
  </si>
  <si>
    <t>년간
예정사용량</t>
    <phoneticPr fontId="1" type="noConversion"/>
  </si>
  <si>
    <t>방사선동위원소 그룹별 입찰 세부내역서</t>
    <phoneticPr fontId="1" type="noConversion"/>
  </si>
  <si>
    <t>EERI100029</t>
  </si>
  <si>
    <t>EERI100044</t>
  </si>
  <si>
    <t>EERI100127</t>
  </si>
  <si>
    <t>EERI100153</t>
  </si>
  <si>
    <t>옥트레오스캔주사(111IN)</t>
    <phoneticPr fontId="11" type="noConversion"/>
  </si>
  <si>
    <t>3.3mCi</t>
    <phoneticPr fontId="11" type="noConversion"/>
  </si>
  <si>
    <t>300mCi</t>
    <phoneticPr fontId="11" type="noConversion"/>
  </si>
  <si>
    <t>200mCi</t>
    <phoneticPr fontId="11" type="noConversion"/>
  </si>
  <si>
    <t>200mCi</t>
  </si>
  <si>
    <t>급여</t>
  </si>
  <si>
    <t>비급여</t>
  </si>
  <si>
    <t>급여</t>
    <phoneticPr fontId="11" type="noConversion"/>
  </si>
  <si>
    <t>055800042</t>
  </si>
  <si>
    <t>삼영유니텍</t>
    <phoneticPr fontId="1" type="noConversion"/>
  </si>
  <si>
    <t>새한산업</t>
    <phoneticPr fontId="1" type="noConversion"/>
  </si>
  <si>
    <t>500mCi</t>
    <phoneticPr fontId="11" type="noConversion"/>
  </si>
  <si>
    <t>1000mCi</t>
    <phoneticPr fontId="11" type="noConversion"/>
  </si>
  <si>
    <t>1.4mg(병)</t>
    <phoneticPr fontId="11" type="noConversion"/>
  </si>
  <si>
    <t>1.2mg(병)</t>
    <phoneticPr fontId="11" type="noConversion"/>
  </si>
  <si>
    <t>1병</t>
    <phoneticPr fontId="11" type="noConversion"/>
  </si>
  <si>
    <t>3mg(병)</t>
    <phoneticPr fontId="11" type="noConversion"/>
  </si>
  <si>
    <r>
      <rPr>
        <sz val="11"/>
        <rFont val="맑은 고딕"/>
        <family val="3"/>
        <charset val="129"/>
        <scheme val="minor"/>
      </rPr>
      <t>유니텍과테크네튬산나트륨(99mTc)주사액제너레이터</t>
    </r>
    <phoneticPr fontId="11" type="noConversion"/>
  </si>
  <si>
    <r>
      <rPr>
        <sz val="11"/>
        <rFont val="맑은 고딕"/>
        <family val="3"/>
        <charset val="129"/>
        <scheme val="minor"/>
      </rPr>
      <t>큐리움울트라테크네코에프엠제너레이터(과테크네튬산나트륨(99mTc)주사액제너레이터)</t>
    </r>
    <phoneticPr fontId="11" type="noConversion"/>
  </si>
  <si>
    <t>1그룹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</si>
</sst>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41" fontId="8" fillId="0" borderId="1" xfId="1" applyFont="1" applyFill="1" applyBorder="1" applyProtection="1">
      <alignment vertical="center"/>
    </xf>
    <xf numFmtId="41" fontId="0" fillId="0" borderId="1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0" fontId="0" fillId="0" borderId="1" xfId="0" applyFill="1" applyBorder="1" applyAlignment="1" applyProtection="1">
      <alignment vertical="center" shrinkToFit="1"/>
    </xf>
    <xf numFmtId="0" fontId="6" fillId="0" borderId="1" xfId="0" applyFont="1" applyFill="1" applyBorder="1" applyAlignment="1" applyProtection="1">
      <alignment horizontal="center" vertical="center"/>
    </xf>
    <xf numFmtId="176" fontId="0" fillId="0" borderId="1" xfId="0" applyNumberFormat="1" applyFill="1" applyBorder="1" applyProtection="1">
      <alignment vertical="center"/>
    </xf>
    <xf numFmtId="0" fontId="6" fillId="0" borderId="1" xfId="0" applyFont="1" applyFill="1" applyBorder="1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7" fillId="0" borderId="1" xfId="0" applyFont="1" applyFill="1" applyBorder="1" applyAlignment="1" applyProtection="1">
      <alignment vertical="center" shrinkToFit="1"/>
    </xf>
    <xf numFmtId="176" fontId="7" fillId="0" borderId="1" xfId="0" applyNumberFormat="1" applyFont="1" applyFill="1" applyBorder="1" applyProtection="1">
      <alignment vertical="center"/>
    </xf>
    <xf numFmtId="41" fontId="0" fillId="0" borderId="0" xfId="1" applyFont="1" applyBorder="1" applyProtection="1">
      <alignment vertical="center"/>
    </xf>
    <xf numFmtId="0" fontId="0" fillId="0" borderId="0" xfId="0" applyFill="1" applyBorder="1" applyProtection="1">
      <alignment vertical="center"/>
    </xf>
    <xf numFmtId="0" fontId="0" fillId="0" borderId="0" xfId="0" applyBorder="1" applyAlignment="1" applyProtection="1">
      <alignment horizontal="center"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2" xfId="0" applyFill="1" applyBorder="1" applyAlignment="1" applyProtection="1">
      <alignment vertical="center" shrinkToFit="1"/>
    </xf>
    <xf numFmtId="0" fontId="6" fillId="0" borderId="2" xfId="0" applyFont="1" applyFill="1" applyBorder="1" applyAlignment="1" applyProtection="1">
      <alignment horizontal="center" vertical="center"/>
    </xf>
    <xf numFmtId="176" fontId="0" fillId="0" borderId="2" xfId="0" applyNumberFormat="1" applyFill="1" applyBorder="1" applyProtection="1">
      <alignment vertical="center"/>
    </xf>
    <xf numFmtId="41" fontId="0" fillId="0" borderId="2" xfId="1" applyFont="1" applyFill="1" applyBorder="1" applyProtection="1">
      <alignment vertical="center"/>
    </xf>
    <xf numFmtId="41" fontId="7" fillId="5" borderId="2" xfId="1" applyFont="1" applyFill="1" applyBorder="1" applyProtection="1">
      <alignment vertical="center"/>
      <protection locked="0"/>
    </xf>
    <xf numFmtId="0" fontId="0" fillId="0" borderId="3" xfId="0" applyFill="1" applyBorder="1" applyAlignment="1" applyProtection="1">
      <alignment vertical="center" shrinkToFit="1"/>
    </xf>
    <xf numFmtId="0" fontId="6" fillId="0" borderId="3" xfId="0" applyFont="1" applyFill="1" applyBorder="1" applyAlignment="1" applyProtection="1">
      <alignment horizontal="center" vertical="center"/>
    </xf>
    <xf numFmtId="176" fontId="0" fillId="0" borderId="3" xfId="0" applyNumberFormat="1" applyFill="1" applyBorder="1" applyProtection="1">
      <alignment vertical="center"/>
    </xf>
    <xf numFmtId="41" fontId="0" fillId="0" borderId="3" xfId="1" applyFont="1" applyFill="1" applyBorder="1" applyProtection="1">
      <alignment vertical="center"/>
    </xf>
    <xf numFmtId="41" fontId="0" fillId="5" borderId="3" xfId="1" applyFont="1" applyFill="1" applyBorder="1" applyProtection="1">
      <alignment vertical="center"/>
      <protection locked="0"/>
    </xf>
    <xf numFmtId="0" fontId="4" fillId="4" borderId="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wrapText="1"/>
    </xf>
    <xf numFmtId="41" fontId="4" fillId="2" borderId="1" xfId="1" applyFont="1" applyFill="1" applyBorder="1" applyAlignment="1" applyProtection="1">
      <alignment horizontal="center" vertical="center"/>
    </xf>
    <xf numFmtId="10" fontId="4" fillId="2" borderId="1" xfId="1" applyNumberFormat="1" applyFont="1" applyFill="1" applyBorder="1" applyAlignment="1" applyProtection="1">
      <alignment horizontal="center" vertical="center"/>
    </xf>
    <xf numFmtId="41" fontId="4" fillId="2" borderId="1" xfId="1" applyFont="1" applyFill="1" applyBorder="1" applyAlignment="1" applyProtection="1">
      <alignment horizontal="center" vertical="center" wrapText="1"/>
    </xf>
    <xf numFmtId="41" fontId="4" fillId="3" borderId="4" xfId="0" applyNumberFormat="1" applyFont="1" applyFill="1" applyBorder="1" applyProtection="1">
      <alignment vertical="center"/>
    </xf>
    <xf numFmtId="41" fontId="8" fillId="0" borderId="2" xfId="1" applyFont="1" applyFill="1" applyBorder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41" fontId="2" fillId="0" borderId="5" xfId="1" applyBorder="1" applyAlignment="1" applyProtection="1">
      <protection locked="0"/>
    </xf>
    <xf numFmtId="41" fontId="2" fillId="0" borderId="1" xfId="1" applyBorder="1" applyAlignment="1" applyProtection="1">
      <protection locked="0"/>
    </xf>
    <xf numFmtId="41" fontId="2" fillId="0" borderId="6" xfId="1" applyBorder="1" applyAlignment="1" applyProtection="1">
      <protection locked="0"/>
    </xf>
    <xf numFmtId="10" fontId="0" fillId="0" borderId="5" xfId="0" applyNumberFormat="1" applyBorder="1" applyAlignment="1"/>
    <xf numFmtId="10" fontId="0" fillId="0" borderId="1" xfId="0" applyNumberFormat="1" applyBorder="1" applyAlignment="1"/>
    <xf numFmtId="10" fontId="0" fillId="0" borderId="6" xfId="0" applyNumberFormat="1" applyBorder="1" applyAlignment="1"/>
    <xf numFmtId="0" fontId="12" fillId="0" borderId="1" xfId="0" applyFont="1" applyFill="1" applyBorder="1" applyAlignment="1" applyProtection="1">
      <alignment vertical="center" shrinkToFit="1"/>
    </xf>
    <xf numFmtId="0" fontId="12" fillId="0" borderId="1" xfId="0" applyFont="1" applyBorder="1" applyAlignment="1" applyProtection="1">
      <alignment vertical="center" shrinkToFit="1"/>
    </xf>
    <xf numFmtId="0" fontId="12" fillId="0" borderId="1" xfId="0" applyFont="1" applyBorder="1" applyAlignment="1"/>
    <xf numFmtId="41" fontId="12" fillId="0" borderId="1" xfId="1" applyFont="1" applyBorder="1" applyAlignment="1" applyProtection="1">
      <protection locked="0"/>
    </xf>
    <xf numFmtId="10" fontId="12" fillId="0" borderId="1" xfId="0" applyNumberFormat="1" applyFont="1" applyBorder="1" applyAlignment="1"/>
    <xf numFmtId="0" fontId="12" fillId="0" borderId="1" xfId="0" applyNumberFormat="1" applyFont="1" applyBorder="1" applyAlignment="1"/>
    <xf numFmtId="49" fontId="12" fillId="0" borderId="1" xfId="0" applyNumberFormat="1" applyFont="1" applyBorder="1" applyAlignment="1">
      <alignment horizontal="right"/>
    </xf>
    <xf numFmtId="0" fontId="12" fillId="0" borderId="6" xfId="0" applyFont="1" applyBorder="1" applyAlignment="1"/>
    <xf numFmtId="0" fontId="12" fillId="0" borderId="6" xfId="0" applyFont="1" applyFill="1" applyBorder="1" applyAlignment="1" applyProtection="1">
      <alignment vertical="center" shrinkToFit="1"/>
    </xf>
    <xf numFmtId="41" fontId="12" fillId="0" borderId="6" xfId="1" applyFont="1" applyBorder="1" applyAlignment="1" applyProtection="1">
      <protection locked="0"/>
    </xf>
    <xf numFmtId="10" fontId="12" fillId="0" borderId="6" xfId="0" applyNumberFormat="1" applyFont="1" applyBorder="1" applyAlignment="1"/>
    <xf numFmtId="0" fontId="12" fillId="0" borderId="6" xfId="0" applyNumberFormat="1" applyFont="1" applyBorder="1" applyAlignment="1"/>
    <xf numFmtId="41" fontId="7" fillId="5" borderId="6" xfId="1" applyFont="1" applyFill="1" applyBorder="1" applyProtection="1">
      <alignment vertical="center"/>
      <protection locked="0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right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workbookViewId="0">
      <selection activeCell="L5" sqref="L5"/>
    </sheetView>
  </sheetViews>
  <sheetFormatPr defaultRowHeight="16.5"/>
  <cols>
    <col min="1" max="1" width="6.25" style="3" bestFit="1" customWidth="1"/>
    <col min="2" max="2" width="4.875" style="3" bestFit="1" customWidth="1"/>
    <col min="3" max="3" width="11.25" style="3" bestFit="1" customWidth="1"/>
    <col min="4" max="4" width="55.75" style="4" customWidth="1"/>
    <col min="5" max="5" width="9.75" style="3" bestFit="1" customWidth="1"/>
    <col min="6" max="6" width="7.125" style="5" bestFit="1" customWidth="1"/>
    <col min="7" max="7" width="15.625" style="3" bestFit="1" customWidth="1"/>
    <col min="8" max="8" width="9.375" style="3" bestFit="1" customWidth="1"/>
    <col min="9" max="9" width="16.25" style="3" customWidth="1"/>
    <col min="10" max="11" width="11.25" style="3" bestFit="1" customWidth="1"/>
    <col min="12" max="12" width="10.875" style="3" bestFit="1" customWidth="1"/>
    <col min="13" max="13" width="18.125" style="3" customWidth="1"/>
    <col min="14" max="14" width="9.375" style="3" bestFit="1" customWidth="1"/>
    <col min="15" max="16384" width="9" style="3"/>
  </cols>
  <sheetData>
    <row r="1" spans="1:13" ht="33.75">
      <c r="A1" s="74" t="s">
        <v>74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>
      <c r="G2" s="6"/>
      <c r="H2" s="7"/>
      <c r="J2" s="8"/>
      <c r="K2" s="7"/>
      <c r="L2" s="7"/>
      <c r="M2" s="7"/>
    </row>
    <row r="3" spans="1:13">
      <c r="G3" s="6"/>
      <c r="H3" s="7"/>
      <c r="J3" s="9"/>
      <c r="K3" s="9"/>
      <c r="L3" s="9"/>
      <c r="M3" s="9"/>
    </row>
    <row r="4" spans="1:13" s="10" customFormat="1" ht="33">
      <c r="A4" s="33" t="s">
        <v>0</v>
      </c>
      <c r="B4" s="33" t="s">
        <v>68</v>
      </c>
      <c r="C4" s="33" t="s">
        <v>1</v>
      </c>
      <c r="D4" s="34" t="s">
        <v>2</v>
      </c>
      <c r="E4" s="33" t="s">
        <v>3</v>
      </c>
      <c r="F4" s="35" t="s">
        <v>53</v>
      </c>
      <c r="G4" s="33" t="s">
        <v>4</v>
      </c>
      <c r="H4" s="36" t="s">
        <v>52</v>
      </c>
      <c r="I4" s="33" t="s">
        <v>64</v>
      </c>
      <c r="J4" s="37" t="s">
        <v>51</v>
      </c>
      <c r="K4" s="38" t="s">
        <v>73</v>
      </c>
      <c r="L4" s="38" t="s">
        <v>70</v>
      </c>
      <c r="M4" s="38" t="s">
        <v>69</v>
      </c>
    </row>
    <row r="5" spans="1:13" s="10" customFormat="1">
      <c r="A5" s="78" t="s">
        <v>98</v>
      </c>
      <c r="B5" s="41">
        <v>1</v>
      </c>
      <c r="C5" s="66" t="s">
        <v>29</v>
      </c>
      <c r="D5" s="14" t="s">
        <v>30</v>
      </c>
      <c r="E5" s="69" t="s">
        <v>95</v>
      </c>
      <c r="F5" s="63" t="s">
        <v>84</v>
      </c>
      <c r="G5" s="52">
        <v>656900823</v>
      </c>
      <c r="H5" s="53">
        <v>18000</v>
      </c>
      <c r="I5" s="12" t="s">
        <v>13</v>
      </c>
      <c r="J5" s="54">
        <v>1.3332480054609839E-3</v>
      </c>
      <c r="K5" s="55">
        <v>550</v>
      </c>
      <c r="L5" s="21"/>
      <c r="M5" s="2">
        <f t="shared" ref="M5:M22" si="0">K5*L5</f>
        <v>0</v>
      </c>
    </row>
    <row r="6" spans="1:13" s="10" customFormat="1">
      <c r="A6" s="79"/>
      <c r="B6" s="41">
        <v>2</v>
      </c>
      <c r="C6" s="66" t="s">
        <v>25</v>
      </c>
      <c r="D6" s="14" t="s">
        <v>26</v>
      </c>
      <c r="E6" s="69" t="s">
        <v>94</v>
      </c>
      <c r="F6" s="63" t="s">
        <v>84</v>
      </c>
      <c r="G6" s="52">
        <v>656900881</v>
      </c>
      <c r="H6" s="53">
        <v>17700</v>
      </c>
      <c r="I6" s="12" t="s">
        <v>13</v>
      </c>
      <c r="J6" s="54">
        <v>1.3110272053699673E-3</v>
      </c>
      <c r="K6" s="55">
        <v>113</v>
      </c>
      <c r="L6" s="21"/>
      <c r="M6" s="2">
        <f t="shared" si="0"/>
        <v>0</v>
      </c>
    </row>
    <row r="7" spans="1:13" s="10" customFormat="1">
      <c r="A7" s="79"/>
      <c r="B7" s="41">
        <v>3</v>
      </c>
      <c r="C7" s="66" t="s">
        <v>27</v>
      </c>
      <c r="D7" s="14" t="s">
        <v>28</v>
      </c>
      <c r="E7" s="69" t="s">
        <v>94</v>
      </c>
      <c r="F7" s="63" t="s">
        <v>84</v>
      </c>
      <c r="G7" s="52">
        <v>656900471</v>
      </c>
      <c r="H7" s="53">
        <v>171562</v>
      </c>
      <c r="I7" s="12" t="s">
        <v>13</v>
      </c>
      <c r="J7" s="54">
        <v>1.4739797393707543E-2</v>
      </c>
      <c r="K7" s="55">
        <v>67</v>
      </c>
      <c r="L7" s="21"/>
      <c r="M7" s="2">
        <f t="shared" si="0"/>
        <v>0</v>
      </c>
    </row>
    <row r="8" spans="1:13" s="10" customFormat="1">
      <c r="A8" s="79"/>
      <c r="B8" s="41">
        <v>4</v>
      </c>
      <c r="C8" s="66" t="s">
        <v>9</v>
      </c>
      <c r="D8" s="50" t="s">
        <v>61</v>
      </c>
      <c r="E8" s="64" t="s">
        <v>91</v>
      </c>
      <c r="F8" s="63" t="s">
        <v>84</v>
      </c>
      <c r="G8" s="52">
        <v>656903110</v>
      </c>
      <c r="H8" s="53">
        <v>2700</v>
      </c>
      <c r="I8" s="71" t="s">
        <v>8</v>
      </c>
      <c r="J8" s="54">
        <v>0.22961493427383611</v>
      </c>
      <c r="K8" s="55">
        <v>49</v>
      </c>
      <c r="L8" s="21"/>
      <c r="M8" s="2">
        <f t="shared" si="0"/>
        <v>0</v>
      </c>
    </row>
    <row r="9" spans="1:13" s="10" customFormat="1">
      <c r="A9" s="79"/>
      <c r="B9" s="41">
        <v>5</v>
      </c>
      <c r="C9" s="66" t="s">
        <v>23</v>
      </c>
      <c r="D9" s="14" t="s">
        <v>24</v>
      </c>
      <c r="E9" s="69" t="s">
        <v>94</v>
      </c>
      <c r="F9" s="63" t="s">
        <v>84</v>
      </c>
      <c r="G9" s="52">
        <v>656900771</v>
      </c>
      <c r="H9" s="53">
        <v>15334</v>
      </c>
      <c r="I9" s="12" t="s">
        <v>13</v>
      </c>
      <c r="J9" s="54">
        <v>1.1357791619854849E-3</v>
      </c>
      <c r="K9" s="55">
        <v>26</v>
      </c>
      <c r="L9" s="21"/>
      <c r="M9" s="2">
        <f t="shared" si="0"/>
        <v>0</v>
      </c>
    </row>
    <row r="10" spans="1:13" s="10" customFormat="1">
      <c r="A10" s="79"/>
      <c r="B10" s="41">
        <v>6</v>
      </c>
      <c r="C10" s="66" t="s">
        <v>17</v>
      </c>
      <c r="D10" s="14" t="s">
        <v>18</v>
      </c>
      <c r="E10" s="69" t="s">
        <v>16</v>
      </c>
      <c r="F10" s="63" t="s">
        <v>84</v>
      </c>
      <c r="G10" s="52">
        <v>656904862</v>
      </c>
      <c r="H10" s="53">
        <v>186891</v>
      </c>
      <c r="I10" s="12" t="s">
        <v>13</v>
      </c>
      <c r="J10" s="54">
        <v>1.3842891832700484E-2</v>
      </c>
      <c r="K10" s="55">
        <v>23</v>
      </c>
      <c r="L10" s="21"/>
      <c r="M10" s="2">
        <f t="shared" si="0"/>
        <v>0</v>
      </c>
    </row>
    <row r="11" spans="1:13" s="10" customFormat="1">
      <c r="A11" s="79"/>
      <c r="B11" s="41">
        <v>7</v>
      </c>
      <c r="C11" s="66" t="s">
        <v>11</v>
      </c>
      <c r="D11" s="14" t="s">
        <v>12</v>
      </c>
      <c r="E11" s="64" t="s">
        <v>92</v>
      </c>
      <c r="F11" s="63" t="s">
        <v>84</v>
      </c>
      <c r="G11" s="52">
        <v>656900761</v>
      </c>
      <c r="H11" s="53">
        <v>20700</v>
      </c>
      <c r="I11" s="12" t="s">
        <v>13</v>
      </c>
      <c r="J11" s="54">
        <v>1.5332352062801314E-3</v>
      </c>
      <c r="K11" s="55">
        <v>12</v>
      </c>
      <c r="L11" s="21"/>
      <c r="M11" s="2">
        <f t="shared" si="0"/>
        <v>0</v>
      </c>
    </row>
    <row r="12" spans="1:13" s="10" customFormat="1">
      <c r="A12" s="79"/>
      <c r="B12" s="41">
        <v>8</v>
      </c>
      <c r="C12" s="66" t="s">
        <v>21</v>
      </c>
      <c r="D12" s="14" t="s">
        <v>22</v>
      </c>
      <c r="E12" s="69" t="s">
        <v>93</v>
      </c>
      <c r="F12" s="63" t="s">
        <v>84</v>
      </c>
      <c r="G12" s="52">
        <v>656900783</v>
      </c>
      <c r="H12" s="53">
        <v>20700</v>
      </c>
      <c r="I12" s="12" t="s">
        <v>13</v>
      </c>
      <c r="J12" s="54">
        <v>1.5332352062801314E-3</v>
      </c>
      <c r="K12" s="55">
        <v>11</v>
      </c>
      <c r="L12" s="21"/>
      <c r="M12" s="2">
        <f t="shared" si="0"/>
        <v>0</v>
      </c>
    </row>
    <row r="13" spans="1:13" s="10" customFormat="1">
      <c r="A13" s="79"/>
      <c r="B13" s="41">
        <v>9</v>
      </c>
      <c r="C13" s="66" t="s">
        <v>19</v>
      </c>
      <c r="D13" s="14" t="s">
        <v>20</v>
      </c>
      <c r="E13" s="69" t="s">
        <v>94</v>
      </c>
      <c r="F13" s="63" t="s">
        <v>84</v>
      </c>
      <c r="G13" s="52">
        <v>656900813</v>
      </c>
      <c r="H13" s="53">
        <v>191084</v>
      </c>
      <c r="I13" s="12" t="s">
        <v>13</v>
      </c>
      <c r="J13" s="54">
        <v>1.4153464548639258E-2</v>
      </c>
      <c r="K13" s="55">
        <v>11</v>
      </c>
      <c r="L13" s="21"/>
      <c r="M13" s="2">
        <f t="shared" si="0"/>
        <v>0</v>
      </c>
    </row>
    <row r="14" spans="1:13" s="10" customFormat="1">
      <c r="A14" s="79"/>
      <c r="B14" s="41">
        <v>10</v>
      </c>
      <c r="C14" s="66" t="s">
        <v>35</v>
      </c>
      <c r="D14" s="50" t="s">
        <v>33</v>
      </c>
      <c r="E14" s="69" t="s">
        <v>36</v>
      </c>
      <c r="F14" s="63" t="s">
        <v>84</v>
      </c>
      <c r="G14" s="52">
        <v>685100130</v>
      </c>
      <c r="H14" s="53">
        <v>110502</v>
      </c>
      <c r="I14" s="71" t="s">
        <v>34</v>
      </c>
      <c r="J14" s="54">
        <v>8.184809505524979E-3</v>
      </c>
      <c r="K14" s="55">
        <v>11</v>
      </c>
      <c r="L14" s="21"/>
      <c r="M14" s="2">
        <f t="shared" si="0"/>
        <v>0</v>
      </c>
    </row>
    <row r="15" spans="1:13" s="10" customFormat="1">
      <c r="A15" s="79"/>
      <c r="B15" s="41">
        <v>11</v>
      </c>
      <c r="C15" s="66" t="s">
        <v>14</v>
      </c>
      <c r="D15" s="14" t="s">
        <v>15</v>
      </c>
      <c r="E15" s="69" t="s">
        <v>94</v>
      </c>
      <c r="F15" s="63" t="s">
        <v>84</v>
      </c>
      <c r="G15" s="52">
        <v>656900871</v>
      </c>
      <c r="H15" s="53">
        <v>14546</v>
      </c>
      <c r="I15" s="12" t="s">
        <v>13</v>
      </c>
      <c r="J15" s="54">
        <v>1.0774125270797484E-3</v>
      </c>
      <c r="K15" s="55">
        <v>10</v>
      </c>
      <c r="L15" s="21"/>
      <c r="M15" s="2">
        <f t="shared" si="0"/>
        <v>0</v>
      </c>
    </row>
    <row r="16" spans="1:13" s="10" customFormat="1">
      <c r="A16" s="79"/>
      <c r="B16" s="41">
        <v>12</v>
      </c>
      <c r="C16" s="66" t="s">
        <v>75</v>
      </c>
      <c r="D16" s="14" t="s">
        <v>79</v>
      </c>
      <c r="E16" s="69" t="s">
        <v>80</v>
      </c>
      <c r="F16" s="64" t="s">
        <v>86</v>
      </c>
      <c r="G16" s="52">
        <v>656900502</v>
      </c>
      <c r="H16" s="53">
        <v>923407</v>
      </c>
      <c r="I16" s="71" t="s">
        <v>89</v>
      </c>
      <c r="J16" s="54">
        <v>6.8396141165483926E-2</v>
      </c>
      <c r="K16" s="55">
        <v>6</v>
      </c>
      <c r="L16" s="21"/>
      <c r="M16" s="2">
        <f t="shared" si="0"/>
        <v>0</v>
      </c>
    </row>
    <row r="17" spans="1:15" s="10" customFormat="1">
      <c r="A17" s="79"/>
      <c r="B17" s="41">
        <v>13</v>
      </c>
      <c r="C17" s="66" t="s">
        <v>5</v>
      </c>
      <c r="D17" s="50" t="s">
        <v>72</v>
      </c>
      <c r="E17" s="69" t="s">
        <v>6</v>
      </c>
      <c r="F17" s="63" t="s">
        <v>85</v>
      </c>
      <c r="G17" s="52">
        <v>664001281</v>
      </c>
      <c r="H17" s="53">
        <v>0</v>
      </c>
      <c r="I17" s="71" t="s">
        <v>71</v>
      </c>
      <c r="J17" s="54">
        <v>2.2220800091016396E-3</v>
      </c>
      <c r="K17" s="55">
        <v>5</v>
      </c>
      <c r="L17" s="21"/>
      <c r="M17" s="2">
        <f t="shared" si="0"/>
        <v>0</v>
      </c>
    </row>
    <row r="18" spans="1:15" s="10" customFormat="1">
      <c r="A18" s="79"/>
      <c r="B18" s="41">
        <v>14</v>
      </c>
      <c r="C18" s="66" t="s">
        <v>31</v>
      </c>
      <c r="D18" s="51" t="s">
        <v>58</v>
      </c>
      <c r="E18" s="69" t="s">
        <v>32</v>
      </c>
      <c r="F18" s="63" t="s">
        <v>84</v>
      </c>
      <c r="G18" s="56" t="s">
        <v>87</v>
      </c>
      <c r="H18" s="53">
        <v>63000</v>
      </c>
      <c r="I18" s="12" t="s">
        <v>62</v>
      </c>
      <c r="J18" s="54">
        <v>4.6663680191134432E-3</v>
      </c>
      <c r="K18" s="55">
        <v>4</v>
      </c>
      <c r="L18" s="21"/>
      <c r="M18" s="2">
        <f t="shared" si="0"/>
        <v>0</v>
      </c>
    </row>
    <row r="19" spans="1:15" s="10" customFormat="1">
      <c r="A19" s="79"/>
      <c r="B19" s="42">
        <v>15</v>
      </c>
      <c r="C19" s="66" t="s">
        <v>7</v>
      </c>
      <c r="D19" s="50" t="s">
        <v>61</v>
      </c>
      <c r="E19" s="64" t="s">
        <v>90</v>
      </c>
      <c r="F19" s="63" t="s">
        <v>84</v>
      </c>
      <c r="G19" s="52">
        <v>656903110</v>
      </c>
      <c r="H19" s="53">
        <v>2700</v>
      </c>
      <c r="I19" s="71" t="s">
        <v>8</v>
      </c>
      <c r="J19" s="54">
        <v>0.19924650748278036</v>
      </c>
      <c r="K19" s="55">
        <v>1</v>
      </c>
      <c r="L19" s="21"/>
      <c r="M19" s="2">
        <f t="shared" si="0"/>
        <v>0</v>
      </c>
    </row>
    <row r="20" spans="1:15" s="10" customFormat="1">
      <c r="A20" s="79"/>
      <c r="B20" s="41">
        <v>16</v>
      </c>
      <c r="C20" s="66" t="s">
        <v>76</v>
      </c>
      <c r="D20" s="50" t="s">
        <v>96</v>
      </c>
      <c r="E20" s="69" t="s">
        <v>81</v>
      </c>
      <c r="F20" s="64" t="s">
        <v>86</v>
      </c>
      <c r="G20" s="52">
        <v>685100010</v>
      </c>
      <c r="H20" s="53">
        <v>2700</v>
      </c>
      <c r="I20" s="71" t="s">
        <v>88</v>
      </c>
      <c r="J20" s="54">
        <v>0.15554560063711478</v>
      </c>
      <c r="K20" s="55">
        <v>1</v>
      </c>
      <c r="L20" s="21"/>
      <c r="M20" s="2">
        <f t="shared" si="0"/>
        <v>0</v>
      </c>
    </row>
    <row r="21" spans="1:15" s="10" customFormat="1">
      <c r="A21" s="79"/>
      <c r="B21" s="41">
        <v>17</v>
      </c>
      <c r="C21" s="66" t="s">
        <v>77</v>
      </c>
      <c r="D21" s="50" t="s">
        <v>96</v>
      </c>
      <c r="E21" s="69" t="s">
        <v>82</v>
      </c>
      <c r="F21" s="64" t="s">
        <v>86</v>
      </c>
      <c r="G21" s="52">
        <v>68510010</v>
      </c>
      <c r="H21" s="53">
        <v>2700</v>
      </c>
      <c r="I21" s="71" t="s">
        <v>88</v>
      </c>
      <c r="J21" s="54">
        <v>0.14073173390977051</v>
      </c>
      <c r="K21" s="55">
        <v>1</v>
      </c>
      <c r="L21" s="21"/>
      <c r="M21" s="2">
        <f t="shared" si="0"/>
        <v>0</v>
      </c>
    </row>
    <row r="22" spans="1:15" s="10" customFormat="1" ht="17.25" thickBot="1">
      <c r="A22" s="80"/>
      <c r="B22" s="42">
        <v>18</v>
      </c>
      <c r="C22" s="67" t="s">
        <v>78</v>
      </c>
      <c r="D22" s="58" t="s">
        <v>97</v>
      </c>
      <c r="E22" s="70" t="s">
        <v>83</v>
      </c>
      <c r="F22" s="65" t="s">
        <v>86</v>
      </c>
      <c r="G22" s="57">
        <v>656903110</v>
      </c>
      <c r="H22" s="59">
        <v>2700</v>
      </c>
      <c r="I22" s="72" t="s">
        <v>8</v>
      </c>
      <c r="J22" s="60">
        <v>0.14073173390977051</v>
      </c>
      <c r="K22" s="61">
        <v>1</v>
      </c>
      <c r="L22" s="62"/>
      <c r="M22" s="2">
        <f t="shared" si="0"/>
        <v>0</v>
      </c>
    </row>
    <row r="23" spans="1:15" s="10" customFormat="1" ht="18" thickTop="1" thickBot="1">
      <c r="A23" s="32" t="s">
        <v>66</v>
      </c>
      <c r="B23" s="75" t="s">
        <v>65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39">
        <f>SUM(M5:M22)</f>
        <v>0</v>
      </c>
    </row>
    <row r="24" spans="1:15" s="10" customFormat="1" ht="17.25" thickTop="1">
      <c r="A24" s="76" t="s">
        <v>63</v>
      </c>
      <c r="B24" s="43">
        <v>1</v>
      </c>
      <c r="C24" s="43" t="s">
        <v>39</v>
      </c>
      <c r="D24" s="27" t="s">
        <v>60</v>
      </c>
      <c r="E24" s="43" t="s">
        <v>40</v>
      </c>
      <c r="F24" s="28" t="s">
        <v>54</v>
      </c>
      <c r="G24" s="29">
        <v>682400010</v>
      </c>
      <c r="H24" s="30">
        <v>28000</v>
      </c>
      <c r="I24" s="73" t="s">
        <v>41</v>
      </c>
      <c r="J24" s="47">
        <v>1.7521902377972465E-2</v>
      </c>
      <c r="K24" s="44">
        <v>11405</v>
      </c>
      <c r="L24" s="31"/>
      <c r="M24" s="30">
        <f>K24*L24</f>
        <v>0</v>
      </c>
    </row>
    <row r="25" spans="1:15" s="10" customFormat="1">
      <c r="A25" s="77"/>
      <c r="B25" s="41">
        <v>2</v>
      </c>
      <c r="C25" s="41" t="s">
        <v>45</v>
      </c>
      <c r="D25" s="11" t="s">
        <v>57</v>
      </c>
      <c r="E25" s="41" t="s">
        <v>43</v>
      </c>
      <c r="F25" s="12" t="s">
        <v>55</v>
      </c>
      <c r="G25" s="13">
        <v>629600010</v>
      </c>
      <c r="H25" s="1"/>
      <c r="I25" s="41" t="s">
        <v>46</v>
      </c>
      <c r="J25" s="48">
        <v>0.27534418022528162</v>
      </c>
      <c r="K25" s="45">
        <v>213</v>
      </c>
      <c r="L25" s="21"/>
      <c r="M25" s="2">
        <f>K25*L25</f>
        <v>0</v>
      </c>
      <c r="N25" s="18"/>
    </row>
    <row r="26" spans="1:15" s="10" customFormat="1">
      <c r="A26" s="77"/>
      <c r="B26" s="43">
        <v>3</v>
      </c>
      <c r="C26" s="41" t="s">
        <v>42</v>
      </c>
      <c r="D26" s="11" t="s">
        <v>56</v>
      </c>
      <c r="E26" s="41" t="s">
        <v>43</v>
      </c>
      <c r="F26" s="12" t="s">
        <v>55</v>
      </c>
      <c r="G26" s="13">
        <v>686300140</v>
      </c>
      <c r="H26" s="1"/>
      <c r="I26" s="41" t="s">
        <v>44</v>
      </c>
      <c r="J26" s="48">
        <v>0.37546933667083854</v>
      </c>
      <c r="K26" s="45">
        <v>191</v>
      </c>
      <c r="L26" s="21"/>
      <c r="M26" s="2">
        <f>K26*L26</f>
        <v>0</v>
      </c>
      <c r="N26" s="18"/>
    </row>
    <row r="27" spans="1:15" s="10" customFormat="1">
      <c r="A27" s="77"/>
      <c r="B27" s="41">
        <v>4</v>
      </c>
      <c r="C27" s="42" t="s">
        <v>47</v>
      </c>
      <c r="D27" s="22" t="s">
        <v>48</v>
      </c>
      <c r="E27" s="42" t="s">
        <v>49</v>
      </c>
      <c r="F27" s="23" t="s">
        <v>55</v>
      </c>
      <c r="G27" s="24">
        <v>629600150</v>
      </c>
      <c r="H27" s="40"/>
      <c r="I27" s="42" t="s">
        <v>50</v>
      </c>
      <c r="J27" s="48">
        <v>0.3097622027534418</v>
      </c>
      <c r="K27" s="45">
        <v>26</v>
      </c>
      <c r="L27" s="21"/>
      <c r="M27" s="2">
        <f>K27*L27</f>
        <v>0</v>
      </c>
      <c r="N27" s="18"/>
    </row>
    <row r="28" spans="1:15" s="10" customFormat="1" ht="17.25" thickBot="1">
      <c r="A28" s="78"/>
      <c r="B28" s="43">
        <v>5</v>
      </c>
      <c r="C28" s="68" t="s">
        <v>37</v>
      </c>
      <c r="D28" s="16" t="s">
        <v>59</v>
      </c>
      <c r="E28" s="68" t="s">
        <v>10</v>
      </c>
      <c r="F28" s="12" t="s">
        <v>55</v>
      </c>
      <c r="G28" s="17">
        <v>682400050</v>
      </c>
      <c r="H28" s="1"/>
      <c r="I28" s="68" t="s">
        <v>38</v>
      </c>
      <c r="J28" s="49">
        <v>2.1902377972465581E-2</v>
      </c>
      <c r="K28" s="46">
        <v>15</v>
      </c>
      <c r="L28" s="26"/>
      <c r="M28" s="25">
        <f>K28*L28</f>
        <v>0</v>
      </c>
      <c r="N28" s="18"/>
      <c r="O28" s="19"/>
    </row>
    <row r="29" spans="1:15" s="10" customFormat="1" ht="18" thickTop="1" thickBot="1">
      <c r="A29" s="32" t="s">
        <v>67</v>
      </c>
      <c r="B29" s="75" t="s">
        <v>65</v>
      </c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39">
        <f>SUM(M24:M28)</f>
        <v>0</v>
      </c>
    </row>
    <row r="30" spans="1:15" s="10" customFormat="1" ht="17.25" thickTop="1">
      <c r="D30" s="15"/>
      <c r="F30" s="20"/>
    </row>
    <row r="31" spans="1:15" s="10" customFormat="1">
      <c r="D31" s="15"/>
      <c r="F31" s="20"/>
    </row>
    <row r="32" spans="1:15" s="10" customFormat="1">
      <c r="D32" s="15"/>
      <c r="F32" s="20"/>
    </row>
    <row r="33" spans="4:6" s="10" customFormat="1">
      <c r="D33" s="15"/>
      <c r="F33" s="20"/>
    </row>
    <row r="34" spans="4:6" s="10" customFormat="1">
      <c r="D34" s="15"/>
      <c r="F34" s="20"/>
    </row>
    <row r="35" spans="4:6" s="10" customFormat="1">
      <c r="D35" s="15"/>
      <c r="F35" s="20"/>
    </row>
    <row r="36" spans="4:6" s="10" customFormat="1">
      <c r="D36" s="15"/>
      <c r="F36" s="20"/>
    </row>
    <row r="37" spans="4:6" s="10" customFormat="1">
      <c r="D37" s="15"/>
      <c r="F37" s="20"/>
    </row>
    <row r="38" spans="4:6" s="10" customFormat="1">
      <c r="D38" s="15"/>
      <c r="F38" s="20"/>
    </row>
    <row r="39" spans="4:6" s="10" customFormat="1">
      <c r="D39" s="15"/>
      <c r="F39" s="20"/>
    </row>
    <row r="40" spans="4:6" s="10" customFormat="1">
      <c r="D40" s="15"/>
      <c r="F40" s="20"/>
    </row>
    <row r="41" spans="4:6" s="10" customFormat="1">
      <c r="D41" s="15"/>
      <c r="F41" s="20"/>
    </row>
    <row r="42" spans="4:6" s="10" customFormat="1">
      <c r="D42" s="15"/>
      <c r="F42" s="20"/>
    </row>
  </sheetData>
  <sheetProtection algorithmName="SHA-512" hashValue="lhTPr0aswmyXEUHAcBGB05Yt/M4D8Xy/J8/X8zCMPVx2nIHrWyvjFzQeZNWuky0wtSYIvOCVZvFTEVh/HRUDOg==" saltValue="TxvMaohAGCMb9biaJqi06A==" spinCount="100000" sheet="1" selectLockedCells="1"/>
  <sortState ref="C5:K22">
    <sortCondition descending="1" ref="K5:K22"/>
  </sortState>
  <mergeCells count="5">
    <mergeCell ref="A1:M1"/>
    <mergeCell ref="B23:L23"/>
    <mergeCell ref="A24:A28"/>
    <mergeCell ref="B29:L29"/>
    <mergeCell ref="A5:A22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2022-02-09T01:37:41Z</cp:lastPrinted>
  <dcterms:created xsi:type="dcterms:W3CDTF">2022-01-03T00:26:51Z</dcterms:created>
  <dcterms:modified xsi:type="dcterms:W3CDTF">2025-02-11T02:21:21Z</dcterms:modified>
</cp:coreProperties>
</file>