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3년\인체조직\공고\"/>
    </mc:Choice>
  </mc:AlternateContent>
  <bookViews>
    <workbookView xWindow="0" yWindow="0" windowWidth="14370" windowHeight="14400"/>
  </bookViews>
  <sheets>
    <sheet name="입찰첨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6" l="1"/>
  <c r="L21" i="6"/>
  <c r="L20" i="6"/>
  <c r="L19" i="6"/>
  <c r="L18" i="6"/>
  <c r="L17" i="6"/>
  <c r="L16" i="6"/>
  <c r="L15" i="6"/>
  <c r="L13" i="6"/>
  <c r="L12" i="6"/>
  <c r="L11" i="6"/>
  <c r="L10" i="6"/>
  <c r="L9" i="6"/>
  <c r="L8" i="6"/>
  <c r="L7" i="6"/>
  <c r="L14" i="6" s="1"/>
  <c r="L5" i="6"/>
  <c r="L6" i="6" s="1"/>
</calcChain>
</file>

<file path=xl/comments1.xml><?xml version="1.0" encoding="utf-8"?>
<comments xmlns="http://schemas.openxmlformats.org/spreadsheetml/2006/main">
  <authors>
    <author>ISH</author>
  </authors>
  <commentList>
    <comment ref="K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<sst xmlns="http://schemas.openxmlformats.org/spreadsheetml/2006/main" count="99" uniqueCount="72">
  <si>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</si>
  <si>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</si>
  <si>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</si>
  <si>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</si>
  <si>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연간 
예정사용량</t>
    <phoneticPr fontId="1" type="noConversion"/>
  </si>
  <si>
    <t>1그룹</t>
    <phoneticPr fontId="1" type="noConversion"/>
  </si>
  <si>
    <t>2그룹</t>
    <phoneticPr fontId="1" type="noConversion"/>
  </si>
  <si>
    <t>투찰금액: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</si>
  <si>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</si>
  <si>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</si>
  <si>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</si>
  <si>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3그룹</t>
    <phoneticPr fontId="1" type="noConversion"/>
  </si>
  <si>
    <t>단위</t>
    <phoneticPr fontId="1" type="noConversion"/>
  </si>
  <si>
    <t>EA</t>
    <phoneticPr fontId="1" type="noConversion"/>
  </si>
  <si>
    <t>EEOR300039</t>
  </si>
  <si>
    <t>CG Rello Inject#1cc(시지바이오)</t>
  </si>
  <si>
    <t>1cc</t>
  </si>
  <si>
    <t>All Size</t>
  </si>
  <si>
    <t>EEOR300442</t>
  </si>
  <si>
    <t>Crushed Cancellous Chips#5CC(Lifenet)</t>
  </si>
  <si>
    <t>5cc</t>
  </si>
  <si>
    <t>EEOR300443</t>
  </si>
  <si>
    <t>Crushed Cancellous Chips#10CC(Lifenet)</t>
  </si>
  <si>
    <t>10cc</t>
  </si>
  <si>
    <t>EEOR300444</t>
  </si>
  <si>
    <t>Bone Chip(Cancellous/Crushed Cancellous)#15CC(Lifenet)</t>
  </si>
  <si>
    <t>15cc</t>
  </si>
  <si>
    <t>EEOR300445</t>
  </si>
  <si>
    <t>Bone Chip(Cancellous/Crushed Cancellous)#30CC(Lifenet)</t>
  </si>
  <si>
    <t>30cc</t>
  </si>
  <si>
    <t>EEOR300734</t>
  </si>
  <si>
    <t>Asembled Cervical Spacer#All Size(Lifenet Health)</t>
  </si>
  <si>
    <t>EEOR300465</t>
  </si>
  <si>
    <t>EEOR300467</t>
  </si>
  <si>
    <t>EEOR300719</t>
  </si>
  <si>
    <t>두께0.7-0.9mm</t>
  </si>
  <si>
    <t>EEOR300721</t>
  </si>
  <si>
    <t>두께0.3-0.6mm</t>
  </si>
  <si>
    <t>지정
제조사</t>
    <phoneticPr fontId="1" type="noConversion"/>
  </si>
  <si>
    <t>단가
배분율</t>
    <phoneticPr fontId="1" type="noConversion"/>
  </si>
  <si>
    <t>시지바이오</t>
    <phoneticPr fontId="1" type="noConversion"/>
  </si>
  <si>
    <t>L&amp;C바이오</t>
    <phoneticPr fontId="1" type="noConversion"/>
  </si>
  <si>
    <t>EEOR300073</t>
  </si>
  <si>
    <t>EEOR300082</t>
  </si>
  <si>
    <t>EEOR300629</t>
  </si>
  <si>
    <t>EDI</t>
    <phoneticPr fontId="1" type="noConversion"/>
  </si>
  <si>
    <t>두께0.9-1.5mm</t>
    <phoneticPr fontId="1" type="noConversion"/>
  </si>
  <si>
    <t>두께3.0-4.0mm</t>
  </si>
  <si>
    <t>두께3.0-4.0mm</t>
    <phoneticPr fontId="1" type="noConversion"/>
  </si>
  <si>
    <t>Laminar Spacer#All Size(L&amp;C Bio)</t>
    <phoneticPr fontId="1" type="noConversion"/>
  </si>
  <si>
    <t>All Size</t>
    <phoneticPr fontId="1" type="noConversion"/>
  </si>
  <si>
    <t>BTT01113</t>
    <phoneticPr fontId="1" type="noConversion"/>
  </si>
  <si>
    <t>BTB01322</t>
  </si>
  <si>
    <t>BTS01019</t>
  </si>
  <si>
    <t>TSA02009</t>
  </si>
  <si>
    <t>TBA01702</t>
  </si>
  <si>
    <t>TBA02702</t>
  </si>
  <si>
    <t>TBA03402</t>
  </si>
  <si>
    <t>TBA04402</t>
  </si>
  <si>
    <t>BTB01231</t>
  </si>
  <si>
    <t>Megaderm#Implant(L&amp;C Bio)</t>
    <phoneticPr fontId="1" type="noConversion"/>
  </si>
  <si>
    <t>Megaderm#Implant(L&amp;C Bio)</t>
    <phoneticPr fontId="1" type="noConversion"/>
  </si>
  <si>
    <t>Megaderm#Implant(L&amp;C Bio)</t>
    <phoneticPr fontId="1" type="noConversion"/>
  </si>
  <si>
    <t>Megaderm#Implant#All Size(L&amp;C Bio)</t>
    <phoneticPr fontId="1" type="noConversion"/>
  </si>
  <si>
    <t>4그룹</t>
    <phoneticPr fontId="1" type="noConversion"/>
  </si>
  <si>
    <t>EEOR300090</t>
    <phoneticPr fontId="1" type="noConversion"/>
  </si>
  <si>
    <t>TTA01086</t>
    <phoneticPr fontId="1" type="noConversion"/>
  </si>
  <si>
    <t>4그룹</t>
    <phoneticPr fontId="1" type="noConversion"/>
  </si>
  <si>
    <t>Lifenet
Health</t>
    <phoneticPr fontId="1" type="noConversion"/>
  </si>
  <si>
    <t>Achilles Tendon with Bone(Community Blood Center)</t>
    <phoneticPr fontId="1" type="noConversion"/>
  </si>
  <si>
    <t>Community Blood Center</t>
    <phoneticPr fontId="1" type="noConversion"/>
  </si>
  <si>
    <t>인체조직 그룹별 입찰 세부내역서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</si>
</sst>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5" borderId="1" xfId="0" applyFont="1" applyFill="1" applyBorder="1" applyAlignment="1" applyProtection="1">
      <alignment horizontal="right" vertical="center"/>
      <protection locked="0"/>
    </xf>
    <xf numFmtId="0" fontId="4" fillId="5" borderId="4" xfId="0" applyFont="1" applyFill="1" applyBorder="1" applyAlignment="1" applyProtection="1">
      <alignment horizontal="right" vertical="center"/>
      <protection locked="0"/>
    </xf>
    <xf numFmtId="41" fontId="9" fillId="5" borderId="4" xfId="1" applyFont="1" applyFill="1" applyBorder="1" applyProtection="1">
      <alignment vertical="center"/>
      <protection locked="0"/>
    </xf>
    <xf numFmtId="41" fontId="5" fillId="5" borderId="1" xfId="1" applyFont="1" applyFill="1" applyBorder="1" applyProtection="1">
      <alignment vertical="center"/>
      <protection locked="0"/>
    </xf>
    <xf numFmtId="41" fontId="5" fillId="5" borderId="2" xfId="1" applyFont="1" applyFill="1" applyBorder="1" applyProtection="1">
      <alignment vertical="center"/>
      <protection locked="0"/>
    </xf>
    <xf numFmtId="41" fontId="9" fillId="5" borderId="2" xfId="1" applyFont="1" applyFill="1" applyBorder="1" applyProtection="1">
      <alignment vertical="center"/>
      <protection locked="0"/>
    </xf>
    <xf numFmtId="0" fontId="0" fillId="0" borderId="0" xfId="0" applyProtection="1">
      <alignment vertical="center"/>
    </xf>
    <xf numFmtId="176" fontId="0" fillId="0" borderId="0" xfId="0" applyNumberForma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shrinkToFit="1"/>
    </xf>
    <xf numFmtId="10" fontId="0" fillId="0" borderId="0" xfId="1" applyNumberFormat="1" applyFont="1" applyProtection="1">
      <alignment vertical="center"/>
    </xf>
    <xf numFmtId="41" fontId="0" fillId="0" borderId="0" xfId="1" applyFont="1" applyProtection="1">
      <alignment vertical="center"/>
    </xf>
    <xf numFmtId="41" fontId="6" fillId="0" borderId="0" xfId="1" applyFont="1" applyBorder="1" applyAlignment="1" applyProtection="1">
      <alignment horizontal="right"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0" fontId="4" fillId="2" borderId="7" xfId="0" applyFont="1" applyFill="1" applyBorder="1" applyAlignment="1" applyProtection="1">
      <alignment horizontal="center" vertical="center" wrapText="1"/>
    </xf>
    <xf numFmtId="10" fontId="4" fillId="2" borderId="7" xfId="1" applyNumberFormat="1" applyFont="1" applyFill="1" applyBorder="1" applyAlignment="1" applyProtection="1">
      <alignment horizontal="center" vertical="center" wrapText="1"/>
    </xf>
    <xf numFmtId="41" fontId="4" fillId="2" borderId="7" xfId="1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4" xfId="0" applyFont="1" applyBorder="1" applyAlignment="1" applyProtection="1">
      <alignment horizontal="center" vertical="center"/>
    </xf>
    <xf numFmtId="176" fontId="5" fillId="0" borderId="4" xfId="1" applyNumberFormat="1" applyFont="1" applyFill="1" applyBorder="1" applyProtection="1">
      <alignment vertical="center"/>
    </xf>
    <xf numFmtId="41" fontId="5" fillId="0" borderId="4" xfId="1" applyFont="1" applyFill="1" applyBorder="1" applyProtection="1">
      <alignment vertical="center"/>
    </xf>
    <xf numFmtId="41" fontId="5" fillId="3" borderId="4" xfId="1" applyFont="1" applyFill="1" applyBorder="1" applyProtection="1">
      <alignment vertical="center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/>
    <xf numFmtId="41" fontId="5" fillId="0" borderId="4" xfId="1" applyFont="1" applyBorder="1" applyAlignment="1" applyProtection="1"/>
    <xf numFmtId="0" fontId="9" fillId="0" borderId="4" xfId="0" applyFont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176" fontId="5" fillId="0" borderId="4" xfId="0" applyNumberFormat="1" applyFont="1" applyFill="1" applyBorder="1" applyAlignment="1" applyProtection="1">
      <alignment horizontal="right" vertical="center"/>
    </xf>
    <xf numFmtId="41" fontId="4" fillId="3" borderId="4" xfId="0" applyNumberFormat="1" applyFont="1" applyFill="1" applyBorder="1" applyProtection="1">
      <alignment vertical="center"/>
    </xf>
    <xf numFmtId="41" fontId="0" fillId="0" borderId="0" xfId="0" applyNumberForma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/>
    <xf numFmtId="41" fontId="5" fillId="0" borderId="1" xfId="1" applyFont="1" applyBorder="1" applyAlignment="1" applyProtection="1"/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41" fontId="4" fillId="3" borderId="1" xfId="0" applyNumberFormat="1" applyFont="1" applyFill="1" applyBorder="1" applyProtection="1">
      <alignment vertical="center"/>
    </xf>
    <xf numFmtId="176" fontId="5" fillId="0" borderId="1" xfId="1" applyNumberFormat="1" applyFont="1" applyFill="1" applyBorder="1" applyProtection="1">
      <alignment vertical="center"/>
    </xf>
    <xf numFmtId="176" fontId="5" fillId="0" borderId="3" xfId="1" applyNumberFormat="1" applyFont="1" applyFill="1" applyBorder="1" applyProtection="1">
      <alignment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/>
    <xf numFmtId="41" fontId="5" fillId="0" borderId="2" xfId="1" applyFont="1" applyBorder="1" applyAlignment="1" applyProtection="1"/>
    <xf numFmtId="0" fontId="9" fillId="0" borderId="2" xfId="0" applyFont="1" applyBorder="1" applyAlignment="1" applyProtection="1">
      <alignment vertical="center"/>
    </xf>
    <xf numFmtId="0" fontId="5" fillId="0" borderId="2" xfId="0" applyFont="1" applyFill="1" applyBorder="1" applyAlignment="1" applyProtection="1">
      <alignment horizontal="center" vertical="center"/>
    </xf>
    <xf numFmtId="41" fontId="4" fillId="3" borderId="2" xfId="0" applyNumberFormat="1" applyFont="1" applyFill="1" applyBorder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176" fontId="5" fillId="0" borderId="1" xfId="0" applyNumberFormat="1" applyFont="1" applyBorder="1" applyProtection="1">
      <alignment vertical="center"/>
    </xf>
    <xf numFmtId="41" fontId="5" fillId="3" borderId="1" xfId="0" applyNumberFormat="1" applyFont="1" applyFill="1" applyBorder="1" applyProtection="1">
      <alignment vertical="center"/>
    </xf>
    <xf numFmtId="10" fontId="5" fillId="0" borderId="0" xfId="1" applyNumberFormat="1" applyFont="1" applyAlignment="1" applyProtection="1"/>
    <xf numFmtId="0" fontId="4" fillId="4" borderId="7" xfId="0" applyFont="1" applyFill="1" applyBorder="1" applyAlignment="1" applyProtection="1">
      <alignment horizontal="right" vertical="center"/>
    </xf>
    <xf numFmtId="0" fontId="3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tabSelected="1" workbookViewId="0">
      <selection activeCell="K5" sqref="K5"/>
    </sheetView>
  </sheetViews>
  <sheetFormatPr defaultRowHeight="16.5"/>
  <cols>
    <col min="1" max="1" width="9" style="7"/>
    <col min="2" max="2" width="5.5" style="9" bestFit="1" customWidth="1"/>
    <col min="3" max="3" width="12.375" style="7" bestFit="1" customWidth="1"/>
    <col min="4" max="4" width="50.5" style="7" customWidth="1"/>
    <col min="5" max="5" width="13.75" style="7" bestFit="1" customWidth="1"/>
    <col min="6" max="6" width="5.5" style="7" bestFit="1" customWidth="1"/>
    <col min="7" max="7" width="9.875" style="7" bestFit="1" customWidth="1"/>
    <col min="8" max="8" width="24.75" style="7" bestFit="1" customWidth="1"/>
    <col min="9" max="9" width="8.5" style="7" bestFit="1" customWidth="1"/>
    <col min="10" max="10" width="11.5" style="7" customWidth="1"/>
    <col min="11" max="11" width="13.875" style="7" customWidth="1"/>
    <col min="12" max="12" width="16.875" style="7" customWidth="1"/>
    <col min="13" max="13" width="9.5" style="7" bestFit="1" customWidth="1"/>
    <col min="14" max="14" width="9" style="8"/>
    <col min="15" max="15" width="11.875" style="7" bestFit="1" customWidth="1"/>
    <col min="16" max="16384" width="9" style="7"/>
  </cols>
  <sheetData>
    <row r="1" spans="1:15" ht="33.75">
      <c r="A1" s="56" t="s">
        <v>71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5">
      <c r="D2" s="10"/>
      <c r="F2" s="9"/>
      <c r="G2" s="9"/>
      <c r="H2" s="9"/>
      <c r="I2" s="11"/>
      <c r="J2" s="12"/>
      <c r="K2" s="12"/>
      <c r="L2" s="12"/>
    </row>
    <row r="3" spans="1:15" ht="17.25" thickBot="1">
      <c r="D3" s="10"/>
      <c r="F3" s="9"/>
      <c r="G3" s="9"/>
      <c r="H3" s="9"/>
      <c r="I3" s="13"/>
      <c r="J3" s="13"/>
      <c r="K3" s="13"/>
      <c r="L3" s="13"/>
    </row>
    <row r="4" spans="1:15" ht="34.5" thickTop="1" thickBot="1">
      <c r="A4" s="14" t="s">
        <v>0</v>
      </c>
      <c r="B4" s="14" t="s">
        <v>8</v>
      </c>
      <c r="C4" s="14" t="s">
        <v>1</v>
      </c>
      <c r="D4" s="15" t="s">
        <v>2</v>
      </c>
      <c r="E4" s="14" t="s">
        <v>3</v>
      </c>
      <c r="F4" s="14" t="s">
        <v>12</v>
      </c>
      <c r="G4" s="14" t="s">
        <v>45</v>
      </c>
      <c r="H4" s="16" t="s">
        <v>38</v>
      </c>
      <c r="I4" s="17" t="s">
        <v>39</v>
      </c>
      <c r="J4" s="18" t="s">
        <v>4</v>
      </c>
      <c r="K4" s="18" t="s">
        <v>10</v>
      </c>
      <c r="L4" s="18" t="s">
        <v>9</v>
      </c>
    </row>
    <row r="5" spans="1:15" ht="18" thickTop="1" thickBot="1">
      <c r="A5" s="28" t="s">
        <v>5</v>
      </c>
      <c r="B5" s="19">
        <v>1</v>
      </c>
      <c r="C5" s="20" t="s">
        <v>14</v>
      </c>
      <c r="D5" s="20" t="s">
        <v>15</v>
      </c>
      <c r="E5" s="20" t="s">
        <v>16</v>
      </c>
      <c r="F5" s="21" t="s">
        <v>13</v>
      </c>
      <c r="G5" s="22" t="s">
        <v>51</v>
      </c>
      <c r="H5" s="19" t="s">
        <v>40</v>
      </c>
      <c r="I5" s="23">
        <v>1</v>
      </c>
      <c r="J5" s="24">
        <v>131</v>
      </c>
      <c r="K5" s="3"/>
      <c r="L5" s="25">
        <f>ROUND(I5*K5,0)</f>
        <v>0</v>
      </c>
    </row>
    <row r="6" spans="1:15" ht="18" thickTop="1" thickBot="1">
      <c r="A6" s="26" t="s">
        <v>5</v>
      </c>
      <c r="B6" s="55" t="s">
        <v>7</v>
      </c>
      <c r="C6" s="55"/>
      <c r="D6" s="55"/>
      <c r="E6" s="55"/>
      <c r="F6" s="55"/>
      <c r="G6" s="55"/>
      <c r="H6" s="55"/>
      <c r="I6" s="55"/>
      <c r="J6" s="55"/>
      <c r="K6" s="55"/>
      <c r="L6" s="27">
        <f>SUM(L5:L5)</f>
        <v>0</v>
      </c>
    </row>
    <row r="7" spans="1:15" ht="17.25" thickTop="1">
      <c r="A7" s="63" t="s">
        <v>6</v>
      </c>
      <c r="B7" s="29">
        <v>1</v>
      </c>
      <c r="C7" s="30" t="s">
        <v>42</v>
      </c>
      <c r="D7" s="31" t="s">
        <v>49</v>
      </c>
      <c r="E7" s="32" t="s">
        <v>50</v>
      </c>
      <c r="F7" s="19" t="s">
        <v>13</v>
      </c>
      <c r="G7" s="33" t="s">
        <v>52</v>
      </c>
      <c r="H7" s="62" t="s">
        <v>41</v>
      </c>
      <c r="I7" s="34">
        <v>8.9860792794704894E-2</v>
      </c>
      <c r="J7" s="31">
        <v>6</v>
      </c>
      <c r="K7" s="2"/>
      <c r="L7" s="35">
        <f t="shared" ref="L7:L13" si="0">ROUND(I7*K7,0)</f>
        <v>0</v>
      </c>
      <c r="O7" s="36"/>
    </row>
    <row r="8" spans="1:15">
      <c r="A8" s="62"/>
      <c r="B8" s="37">
        <v>2</v>
      </c>
      <c r="C8" s="38" t="s">
        <v>43</v>
      </c>
      <c r="D8" s="39" t="s">
        <v>60</v>
      </c>
      <c r="E8" s="20" t="s">
        <v>48</v>
      </c>
      <c r="F8" s="40" t="s">
        <v>13</v>
      </c>
      <c r="G8" s="40" t="s">
        <v>53</v>
      </c>
      <c r="H8" s="62"/>
      <c r="I8" s="41">
        <v>5.3916475676822929E-3</v>
      </c>
      <c r="J8" s="39">
        <v>14</v>
      </c>
      <c r="K8" s="1"/>
      <c r="L8" s="42">
        <f t="shared" si="0"/>
        <v>0</v>
      </c>
      <c r="O8" s="36"/>
    </row>
    <row r="9" spans="1:15">
      <c r="A9" s="62"/>
      <c r="B9" s="37">
        <v>3</v>
      </c>
      <c r="C9" s="38" t="s">
        <v>32</v>
      </c>
      <c r="D9" s="39" t="s">
        <v>61</v>
      </c>
      <c r="E9" s="20" t="s">
        <v>46</v>
      </c>
      <c r="F9" s="40" t="s">
        <v>13</v>
      </c>
      <c r="G9" s="40" t="s">
        <v>53</v>
      </c>
      <c r="H9" s="62"/>
      <c r="I9" s="41">
        <v>0.85324962301257878</v>
      </c>
      <c r="J9" s="39">
        <v>1994</v>
      </c>
      <c r="K9" s="1"/>
      <c r="L9" s="42">
        <f t="shared" si="0"/>
        <v>0</v>
      </c>
      <c r="O9" s="36"/>
    </row>
    <row r="10" spans="1:15">
      <c r="A10" s="62"/>
      <c r="B10" s="37">
        <v>4</v>
      </c>
      <c r="C10" s="38" t="s">
        <v>33</v>
      </c>
      <c r="D10" s="39" t="s">
        <v>60</v>
      </c>
      <c r="E10" s="20" t="s">
        <v>47</v>
      </c>
      <c r="F10" s="40" t="s">
        <v>13</v>
      </c>
      <c r="G10" s="40" t="s">
        <v>53</v>
      </c>
      <c r="H10" s="62"/>
      <c r="I10" s="43">
        <v>1.7116341484705692E-2</v>
      </c>
      <c r="J10" s="39">
        <v>16</v>
      </c>
      <c r="K10" s="4"/>
      <c r="L10" s="42">
        <f t="shared" si="0"/>
        <v>0</v>
      </c>
      <c r="O10" s="36"/>
    </row>
    <row r="11" spans="1:15">
      <c r="A11" s="62"/>
      <c r="B11" s="37">
        <v>5</v>
      </c>
      <c r="C11" s="38" t="s">
        <v>44</v>
      </c>
      <c r="D11" s="39" t="s">
        <v>63</v>
      </c>
      <c r="E11" s="20" t="s">
        <v>50</v>
      </c>
      <c r="F11" s="40" t="s">
        <v>13</v>
      </c>
      <c r="G11" s="40" t="s">
        <v>54</v>
      </c>
      <c r="H11" s="62"/>
      <c r="I11" s="44">
        <v>3.5721804678580781E-3</v>
      </c>
      <c r="J11" s="39">
        <v>4</v>
      </c>
      <c r="K11" s="4"/>
      <c r="L11" s="42">
        <f t="shared" si="0"/>
        <v>0</v>
      </c>
      <c r="O11" s="36"/>
    </row>
    <row r="12" spans="1:15">
      <c r="A12" s="62"/>
      <c r="B12" s="37">
        <v>6</v>
      </c>
      <c r="C12" s="38" t="s">
        <v>34</v>
      </c>
      <c r="D12" s="39" t="s">
        <v>62</v>
      </c>
      <c r="E12" s="20" t="s">
        <v>35</v>
      </c>
      <c r="F12" s="40" t="s">
        <v>13</v>
      </c>
      <c r="G12" s="40" t="s">
        <v>53</v>
      </c>
      <c r="H12" s="62"/>
      <c r="I12" s="44">
        <v>5.7767652510881716E-3</v>
      </c>
      <c r="J12" s="39">
        <v>15</v>
      </c>
      <c r="K12" s="4"/>
      <c r="L12" s="42">
        <f t="shared" si="0"/>
        <v>0</v>
      </c>
      <c r="O12" s="36"/>
    </row>
    <row r="13" spans="1:15" ht="17.25" thickBot="1">
      <c r="A13" s="64"/>
      <c r="B13" s="45">
        <v>7</v>
      </c>
      <c r="C13" s="46" t="s">
        <v>36</v>
      </c>
      <c r="D13" s="47" t="s">
        <v>60</v>
      </c>
      <c r="E13" s="48" t="s">
        <v>37</v>
      </c>
      <c r="F13" s="49" t="s">
        <v>13</v>
      </c>
      <c r="G13" s="33" t="s">
        <v>53</v>
      </c>
      <c r="H13" s="62"/>
      <c r="I13" s="44">
        <v>2.5032649421382076E-2</v>
      </c>
      <c r="J13" s="47">
        <v>65</v>
      </c>
      <c r="K13" s="5"/>
      <c r="L13" s="50">
        <f t="shared" si="0"/>
        <v>0</v>
      </c>
      <c r="O13" s="36"/>
    </row>
    <row r="14" spans="1:15" ht="18" thickTop="1" thickBot="1">
      <c r="A14" s="26" t="s">
        <v>6</v>
      </c>
      <c r="B14" s="55" t="s">
        <v>7</v>
      </c>
      <c r="C14" s="55"/>
      <c r="D14" s="55"/>
      <c r="E14" s="55"/>
      <c r="F14" s="55"/>
      <c r="G14" s="55"/>
      <c r="H14" s="55"/>
      <c r="I14" s="55"/>
      <c r="J14" s="55"/>
      <c r="K14" s="55"/>
      <c r="L14" s="27">
        <f>SUM(L7:L13)</f>
        <v>0</v>
      </c>
      <c r="O14" s="36"/>
    </row>
    <row r="15" spans="1:15" ht="17.25" thickTop="1">
      <c r="A15" s="57" t="s">
        <v>11</v>
      </c>
      <c r="B15" s="40">
        <v>1</v>
      </c>
      <c r="C15" s="20" t="s">
        <v>18</v>
      </c>
      <c r="D15" s="20" t="s">
        <v>19</v>
      </c>
      <c r="E15" s="20" t="s">
        <v>20</v>
      </c>
      <c r="F15" s="29" t="s">
        <v>13</v>
      </c>
      <c r="G15" s="51" t="s">
        <v>55</v>
      </c>
      <c r="H15" s="59" t="s">
        <v>68</v>
      </c>
      <c r="I15" s="52">
        <v>0.16295480004931098</v>
      </c>
      <c r="J15" s="24">
        <v>43</v>
      </c>
      <c r="K15" s="1"/>
      <c r="L15" s="53">
        <f>ROUND(I15*K15,0)</f>
        <v>0</v>
      </c>
    </row>
    <row r="16" spans="1:15">
      <c r="A16" s="57"/>
      <c r="B16" s="40">
        <v>2</v>
      </c>
      <c r="C16" s="20" t="s">
        <v>21</v>
      </c>
      <c r="D16" s="20" t="s">
        <v>22</v>
      </c>
      <c r="E16" s="20" t="s">
        <v>23</v>
      </c>
      <c r="F16" s="29" t="s">
        <v>13</v>
      </c>
      <c r="G16" s="37" t="s">
        <v>56</v>
      </c>
      <c r="H16" s="60"/>
      <c r="I16" s="52">
        <v>9.6669042884478293E-2</v>
      </c>
      <c r="J16" s="24">
        <v>17</v>
      </c>
      <c r="K16" s="1"/>
      <c r="L16" s="53">
        <f>ROUND(I16*K16,0)</f>
        <v>0</v>
      </c>
    </row>
    <row r="17" spans="1:12">
      <c r="A17" s="57"/>
      <c r="B17" s="40">
        <v>3</v>
      </c>
      <c r="C17" s="20" t="s">
        <v>24</v>
      </c>
      <c r="D17" s="20" t="s">
        <v>25</v>
      </c>
      <c r="E17" s="20" t="s">
        <v>26</v>
      </c>
      <c r="F17" s="29" t="s">
        <v>13</v>
      </c>
      <c r="G17" s="37" t="s">
        <v>57</v>
      </c>
      <c r="H17" s="60"/>
      <c r="I17" s="52">
        <v>7.8013839235465315E-2</v>
      </c>
      <c r="J17" s="24">
        <v>11</v>
      </c>
      <c r="K17" s="1"/>
      <c r="L17" s="53">
        <f>ROUND(I17*K17,0)</f>
        <v>0</v>
      </c>
    </row>
    <row r="18" spans="1:12">
      <c r="A18" s="57"/>
      <c r="B18" s="40">
        <v>4</v>
      </c>
      <c r="C18" s="20" t="s">
        <v>27</v>
      </c>
      <c r="D18" s="20" t="s">
        <v>28</v>
      </c>
      <c r="E18" s="20" t="s">
        <v>29</v>
      </c>
      <c r="F18" s="29" t="s">
        <v>13</v>
      </c>
      <c r="G18" s="37" t="s">
        <v>58</v>
      </c>
      <c r="H18" s="60"/>
      <c r="I18" s="54">
        <v>1.0599718069796486E-2</v>
      </c>
      <c r="J18" s="24">
        <v>1</v>
      </c>
      <c r="K18" s="4"/>
      <c r="L18" s="53">
        <f>ROUND(I18*K18,0)</f>
        <v>0</v>
      </c>
    </row>
    <row r="19" spans="1:12" ht="17.25" thickBot="1">
      <c r="A19" s="58"/>
      <c r="B19" s="49">
        <v>7</v>
      </c>
      <c r="C19" s="20" t="s">
        <v>30</v>
      </c>
      <c r="D19" s="20" t="s">
        <v>31</v>
      </c>
      <c r="E19" s="20" t="s">
        <v>17</v>
      </c>
      <c r="F19" s="45" t="s">
        <v>13</v>
      </c>
      <c r="G19" s="51" t="s">
        <v>59</v>
      </c>
      <c r="H19" s="61"/>
      <c r="I19" s="54">
        <v>0.65176259976094897</v>
      </c>
      <c r="J19" s="24">
        <v>19</v>
      </c>
      <c r="K19" s="6"/>
      <c r="L19" s="53">
        <f>ROUND(I19*K19,0)</f>
        <v>0</v>
      </c>
    </row>
    <row r="20" spans="1:12" ht="18" thickTop="1" thickBot="1">
      <c r="A20" s="26" t="s">
        <v>11</v>
      </c>
      <c r="B20" s="55" t="s">
        <v>7</v>
      </c>
      <c r="C20" s="55"/>
      <c r="D20" s="55"/>
      <c r="E20" s="55"/>
      <c r="F20" s="55"/>
      <c r="G20" s="55"/>
      <c r="H20" s="55"/>
      <c r="I20" s="55"/>
      <c r="J20" s="55"/>
      <c r="K20" s="55"/>
      <c r="L20" s="27">
        <f>SUM(L15:L19)</f>
        <v>0</v>
      </c>
    </row>
    <row r="21" spans="1:12" ht="18" thickTop="1" thickBot="1">
      <c r="A21" s="65" t="s">
        <v>67</v>
      </c>
      <c r="B21" s="49">
        <v>1</v>
      </c>
      <c r="C21" s="20" t="s">
        <v>65</v>
      </c>
      <c r="D21" s="20" t="s">
        <v>69</v>
      </c>
      <c r="E21" s="20" t="s">
        <v>17</v>
      </c>
      <c r="F21" s="45" t="s">
        <v>13</v>
      </c>
      <c r="G21" s="51" t="s">
        <v>66</v>
      </c>
      <c r="H21" s="7" t="s">
        <v>70</v>
      </c>
      <c r="I21" s="54">
        <v>1</v>
      </c>
      <c r="J21" s="24">
        <v>20</v>
      </c>
      <c r="K21" s="6"/>
      <c r="L21" s="53">
        <f>ROUND(I21*K21,0)</f>
        <v>0</v>
      </c>
    </row>
    <row r="22" spans="1:12" ht="18" thickTop="1" thickBot="1">
      <c r="A22" s="26" t="s">
        <v>64</v>
      </c>
      <c r="B22" s="55" t="s">
        <v>7</v>
      </c>
      <c r="C22" s="55"/>
      <c r="D22" s="55"/>
      <c r="E22" s="55"/>
      <c r="F22" s="55"/>
      <c r="G22" s="55"/>
      <c r="H22" s="55"/>
      <c r="I22" s="55"/>
      <c r="J22" s="55"/>
      <c r="K22" s="55"/>
      <c r="L22" s="27">
        <f>SUM(L21)</f>
        <v>0</v>
      </c>
    </row>
    <row r="23" spans="1:12" ht="17.25" thickTop="1"/>
  </sheetData>
  <sheetProtection password="CC0F" sheet="1" objects="1" scenarios="1" selectLockedCells="1"/>
  <sortState ref="C7:G14">
    <sortCondition ref="C7:C14"/>
    <sortCondition ref="E7:E14"/>
  </sortState>
  <mergeCells count="9">
    <mergeCell ref="B22:K22"/>
    <mergeCell ref="A1:L1"/>
    <mergeCell ref="B6:K6"/>
    <mergeCell ref="B14:K14"/>
    <mergeCell ref="A15:A19"/>
    <mergeCell ref="B20:K20"/>
    <mergeCell ref="H15:H19"/>
    <mergeCell ref="H7:H13"/>
    <mergeCell ref="A7:A13"/>
  </mergeCells>
  <phoneticPr fontId="1" type="noConversion"/>
  <pageMargins left="0.7" right="0.7" top="0.75" bottom="0.75" header="0.3" footer="0.3"/>
  <pageSetup paperSize="9" scale="6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입찰첨부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2023-01-31T07:56:43Z</cp:lastPrinted>
  <dcterms:created xsi:type="dcterms:W3CDTF">2022-01-03T00:26:51Z</dcterms:created>
  <dcterms:modified xsi:type="dcterms:W3CDTF">2023-01-31T07:58:03Z</dcterms:modified>
</cp:coreProperties>
</file>